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28920" yWindow="-120" windowWidth="19440" windowHeight="15600"/>
  </bookViews>
  <sheets>
    <sheet name="Tabelle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E8"/>
  <c r="F9"/>
  <c r="F10"/>
  <c r="F11"/>
  <c r="F12"/>
  <c r="F13"/>
  <c r="F14"/>
  <c r="F8"/>
  <c r="E9"/>
  <c r="E10"/>
  <c r="E11"/>
  <c r="E12"/>
  <c r="E13"/>
  <c r="I13" s="1"/>
  <c r="E14"/>
  <c r="I14" s="1"/>
  <c r="H8" l="1"/>
  <c r="M8" s="1"/>
  <c r="I8"/>
  <c r="H10"/>
  <c r="M10" s="1"/>
  <c r="I10"/>
  <c r="H11"/>
  <c r="K11" s="1"/>
  <c r="I11"/>
  <c r="H12"/>
  <c r="K12" s="1"/>
  <c r="I12"/>
  <c r="H13"/>
  <c r="M13" s="1"/>
  <c r="H9"/>
  <c r="K9" s="1"/>
  <c r="I9"/>
  <c r="O14"/>
  <c r="K14"/>
  <c r="K13"/>
  <c r="O13" s="1"/>
  <c r="O10"/>
  <c r="K10"/>
  <c r="O12"/>
  <c r="M12"/>
  <c r="M14"/>
  <c r="O11"/>
  <c r="O9"/>
  <c r="M9" l="1"/>
  <c r="K8"/>
  <c r="O8" s="1"/>
  <c r="M11"/>
</calcChain>
</file>

<file path=xl/sharedStrings.xml><?xml version="1.0" encoding="utf-8"?>
<sst xmlns="http://schemas.openxmlformats.org/spreadsheetml/2006/main" count="22" uniqueCount="22">
  <si>
    <r>
      <t>M(Ag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</si>
  <si>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t xml:space="preserve">M(Ag) </t>
  </si>
  <si>
    <t>Molare Masse  M [g/mol]</t>
  </si>
  <si>
    <t>Messung Masse m [g]</t>
  </si>
  <si>
    <t xml:space="preserve">m(Ag) </t>
  </si>
  <si>
    <t xml:space="preserve">Stoffmenge n [mol] aus Messung </t>
  </si>
  <si>
    <r>
      <t>Verhältnis m(Ag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</si>
  <si>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S) 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</si>
  <si>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m</t>
    </r>
    <r>
      <rPr>
        <vertAlign val="subscript"/>
        <sz val="11"/>
        <color theme="1"/>
        <rFont val="Calibri"/>
        <family val="2"/>
        <scheme val="minor"/>
      </rPr>
      <t>2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</si>
  <si>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2</t>
    </r>
  </si>
  <si>
    <t>Abweichung</t>
  </si>
  <si>
    <t>[%]</t>
  </si>
  <si>
    <r>
      <t>Differenz m(Ag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 [g]</t>
    </r>
  </si>
  <si>
    <r>
      <t>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</si>
  <si>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t>Berchnung Stoffmenge n</t>
  </si>
  <si>
    <t>m/M</t>
  </si>
  <si>
    <t>Therortische Ergebnisse m [g] bzw. n[mol]</t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</si>
  <si>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</si>
  <si>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(Ag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</t>
    </r>
  </si>
  <si>
    <r>
      <t>n</t>
    </r>
    <r>
      <rPr>
        <sz val="11"/>
        <color theme="1"/>
        <rFont val="Calibri"/>
        <family val="2"/>
        <scheme val="minor"/>
      </rPr>
      <t>(Ag)</t>
    </r>
  </si>
  <si>
    <r>
      <t xml:space="preserve">2 Ag + S  </t>
    </r>
    <r>
      <rPr>
        <sz val="11"/>
        <color theme="1"/>
        <rFont val="OpenSymbol"/>
      </rPr>
      <t>→</t>
    </r>
    <r>
      <rPr>
        <sz val="11"/>
        <color theme="1"/>
        <rFont val="Calibri"/>
        <family val="2"/>
      </rPr>
      <t xml:space="preserve"> Ag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S</t>
    </r>
  </si>
  <si>
    <t>Faktor 1/2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</si>
</sst>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6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Symbol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437357</xdr:colOff>
      <xdr:row>14</xdr:row>
      <xdr:rowOff>153193</xdr:rowOff>
    </xdr:from>
    <xdr:to>
      <xdr:col>4</xdr:col>
      <xdr:colOff>438945</xdr:colOff>
      <xdr:row>17</xdr:row>
      <xdr:rowOff>181768</xdr:rowOff>
    </xdr:to>
    <xdr:cxnSp macro="">
      <xdr:nvCxnSpPr>
        <xdr:cNvPr id="24" name="Gerade Verbindung 23"/>
        <xdr:cNvCxnSpPr/>
      </xdr:nvCxnSpPr>
      <xdr:spPr>
        <a:xfrm rot="5400000">
          <a:off x="2605088" y="3424237"/>
          <a:ext cx="6000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17</xdr:row>
      <xdr:rowOff>180975</xdr:rowOff>
    </xdr:from>
    <xdr:to>
      <xdr:col>8</xdr:col>
      <xdr:colOff>390525</xdr:colOff>
      <xdr:row>17</xdr:row>
      <xdr:rowOff>182563</xdr:rowOff>
    </xdr:to>
    <xdr:cxnSp macro="">
      <xdr:nvCxnSpPr>
        <xdr:cNvPr id="26" name="Gerade Verbindung 25"/>
        <xdr:cNvCxnSpPr/>
      </xdr:nvCxnSpPr>
      <xdr:spPr>
        <a:xfrm>
          <a:off x="2905125" y="3724275"/>
          <a:ext cx="274320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399257</xdr:colOff>
      <xdr:row>14</xdr:row>
      <xdr:rowOff>115094</xdr:rowOff>
    </xdr:from>
    <xdr:to>
      <xdr:col>8</xdr:col>
      <xdr:colOff>400845</xdr:colOff>
      <xdr:row>17</xdr:row>
      <xdr:rowOff>181769</xdr:rowOff>
    </xdr:to>
    <xdr:cxnSp macro="">
      <xdr:nvCxnSpPr>
        <xdr:cNvPr id="28" name="Gerade Verbindung mit Pfeil 27"/>
        <xdr:cNvCxnSpPr/>
      </xdr:nvCxnSpPr>
      <xdr:spPr>
        <a:xfrm rot="5400000" flipH="1" flipV="1">
          <a:off x="5157788" y="3405188"/>
          <a:ext cx="638175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K33" sqref="K33"/>
    </sheetView>
  </sheetViews>
  <sheetFormatPr baseColWidth="10" defaultRowHeight="15"/>
  <cols>
    <col min="4" max="4" width="2.7109375" customWidth="1"/>
    <col min="5" max="5" width="13.5703125" bestFit="1" customWidth="1"/>
    <col min="7" max="7" width="2.7109375" customWidth="1"/>
    <col min="8" max="9" width="11.42578125" style="3" customWidth="1"/>
    <col min="10" max="10" width="11.42578125" customWidth="1"/>
    <col min="12" max="12" width="2.7109375" customWidth="1"/>
    <col min="14" max="14" width="2.7109375" customWidth="1"/>
  </cols>
  <sheetData>
    <row r="1" spans="1:15">
      <c r="B1" s="8" t="s">
        <v>2</v>
      </c>
      <c r="C1" s="8"/>
      <c r="E1" s="8" t="s">
        <v>14</v>
      </c>
      <c r="F1" s="8"/>
    </row>
    <row r="2" spans="1:15">
      <c r="B2" s="8"/>
      <c r="C2" s="8"/>
      <c r="E2" s="8"/>
      <c r="F2" s="8"/>
    </row>
    <row r="3" spans="1:15" ht="18">
      <c r="B3" s="1" t="s">
        <v>1</v>
      </c>
      <c r="C3" s="1" t="s">
        <v>0</v>
      </c>
      <c r="E3" s="12" t="s">
        <v>15</v>
      </c>
      <c r="F3" s="12"/>
    </row>
    <row r="4" spans="1:15">
      <c r="B4" s="1">
        <v>107.87</v>
      </c>
      <c r="C4" s="1">
        <v>247.8</v>
      </c>
      <c r="E4" s="12"/>
      <c r="F4" s="12"/>
    </row>
    <row r="6" spans="1:15" ht="33">
      <c r="B6" s="8" t="s">
        <v>3</v>
      </c>
      <c r="C6" s="8"/>
      <c r="E6" s="13" t="s">
        <v>5</v>
      </c>
      <c r="F6" s="13"/>
      <c r="H6" s="13" t="s">
        <v>16</v>
      </c>
      <c r="I6" s="13"/>
      <c r="K6" s="14" t="s">
        <v>12</v>
      </c>
      <c r="L6" s="17"/>
      <c r="M6" s="10" t="s">
        <v>6</v>
      </c>
      <c r="N6" s="18"/>
      <c r="O6" s="16" t="s">
        <v>10</v>
      </c>
    </row>
    <row r="7" spans="1:15" ht="18">
      <c r="B7" s="11" t="s">
        <v>4</v>
      </c>
      <c r="C7" s="11" t="s">
        <v>7</v>
      </c>
      <c r="D7" s="11"/>
      <c r="E7" s="11" t="s">
        <v>19</v>
      </c>
      <c r="F7" s="11" t="s">
        <v>17</v>
      </c>
      <c r="G7" s="11"/>
      <c r="H7" s="9" t="s">
        <v>13</v>
      </c>
      <c r="I7" s="9" t="s">
        <v>18</v>
      </c>
      <c r="J7" s="11"/>
      <c r="K7" s="15" t="s">
        <v>8</v>
      </c>
      <c r="L7" s="15"/>
      <c r="M7" s="11" t="s">
        <v>9</v>
      </c>
      <c r="N7" s="11"/>
      <c r="O7" s="11" t="s">
        <v>11</v>
      </c>
    </row>
    <row r="8" spans="1:15">
      <c r="A8">
        <v>1</v>
      </c>
      <c r="B8" s="2">
        <v>0.27079999999999999</v>
      </c>
      <c r="C8" s="2">
        <v>0.31109999999999999</v>
      </c>
      <c r="D8" s="1"/>
      <c r="E8" s="4">
        <f>B8/$B$4</f>
        <v>2.5104292203578381E-3</v>
      </c>
      <c r="F8" s="4">
        <f>C8/$C$4</f>
        <v>1.2554479418886196E-3</v>
      </c>
      <c r="G8" s="1"/>
      <c r="H8" s="5">
        <f>+E8/2*$C$4</f>
        <v>0.31104218040233617</v>
      </c>
      <c r="I8" s="19">
        <f>E8/2</f>
        <v>1.255214610178919E-3</v>
      </c>
      <c r="J8" s="2"/>
      <c r="K8" s="2">
        <f>+H8-C8</f>
        <v>-5.7819597663821831E-5</v>
      </c>
      <c r="L8" s="2"/>
      <c r="M8" s="2">
        <f>+H8/C8</f>
        <v>0.99981414465553253</v>
      </c>
      <c r="N8" s="2"/>
      <c r="O8" s="6">
        <f>K8/H8*100</f>
        <v>-1.8588989309755867E-2</v>
      </c>
    </row>
    <row r="9" spans="1:15">
      <c r="A9">
        <v>2</v>
      </c>
      <c r="B9" s="2">
        <v>0.34599999999999997</v>
      </c>
      <c r="C9" s="2">
        <v>0.39779999999999999</v>
      </c>
      <c r="D9" s="1"/>
      <c r="E9" s="4">
        <f t="shared" ref="E9:E14" si="0">B9/$B$4</f>
        <v>3.2075646611662181E-3</v>
      </c>
      <c r="F9" s="4">
        <f t="shared" ref="F9:F14" si="1">C9/$C$4</f>
        <v>1.605326876513317E-3</v>
      </c>
      <c r="G9" s="1"/>
      <c r="H9" s="5">
        <f>+E9/2*$C$4</f>
        <v>0.39741726151849444</v>
      </c>
      <c r="I9" s="19">
        <f t="shared" ref="I9:I14" si="2">E9/2</f>
        <v>1.6037823305831091E-3</v>
      </c>
      <c r="J9" s="2"/>
      <c r="K9" s="2">
        <f>+H9-C9</f>
        <v>-3.8273848150555123E-4</v>
      </c>
      <c r="L9" s="2"/>
      <c r="M9" s="2">
        <f>+H9/C9</f>
        <v>0.99903786203744205</v>
      </c>
      <c r="N9" s="2"/>
      <c r="O9" s="6">
        <f>K9/H9*100</f>
        <v>-9.6306456353491804E-2</v>
      </c>
    </row>
    <row r="10" spans="1:15">
      <c r="A10">
        <v>3</v>
      </c>
      <c r="B10" s="2">
        <v>0.31409999999999999</v>
      </c>
      <c r="C10" s="2">
        <v>0.36030000000000001</v>
      </c>
      <c r="D10" s="1"/>
      <c r="E10" s="4">
        <f t="shared" si="0"/>
        <v>2.9118383239084083E-3</v>
      </c>
      <c r="F10" s="4">
        <f t="shared" si="1"/>
        <v>1.4539951573849879E-3</v>
      </c>
      <c r="G10" s="1"/>
      <c r="H10" s="5">
        <f>+E10/2*$C$4</f>
        <v>0.36077676833225181</v>
      </c>
      <c r="I10" s="19">
        <f t="shared" si="2"/>
        <v>1.4559191619542041E-3</v>
      </c>
      <c r="J10" s="2"/>
      <c r="K10" s="2">
        <f>+H10-C10</f>
        <v>4.7676833225179793E-4</v>
      </c>
      <c r="L10" s="2"/>
      <c r="M10" s="2">
        <f>+H10/C10</f>
        <v>1.0013232537670047</v>
      </c>
      <c r="N10" s="2"/>
      <c r="O10" s="6">
        <f>K10/H10*100</f>
        <v>0.13215050804289191</v>
      </c>
    </row>
    <row r="11" spans="1:15">
      <c r="A11">
        <v>4</v>
      </c>
      <c r="B11" s="2">
        <v>0.32690000000000002</v>
      </c>
      <c r="C11" s="2">
        <v>0.37690000000000001</v>
      </c>
      <c r="D11" s="1"/>
      <c r="E11" s="4">
        <f t="shared" si="0"/>
        <v>3.0304996755353667E-3</v>
      </c>
      <c r="F11" s="4">
        <f t="shared" si="1"/>
        <v>1.5209846650524616E-3</v>
      </c>
      <c r="G11" s="1"/>
      <c r="H11" s="5">
        <f>+E11/2*$C$4</f>
        <v>0.37547890979883197</v>
      </c>
      <c r="I11" s="19">
        <f t="shared" si="2"/>
        <v>1.5152498377676833E-3</v>
      </c>
      <c r="J11" s="2"/>
      <c r="K11" s="2">
        <f>+H11-C11</f>
        <v>-1.4210902011680404E-3</v>
      </c>
      <c r="L11" s="2"/>
      <c r="M11" s="2">
        <f>+H11/C11</f>
        <v>0.99622952984566715</v>
      </c>
      <c r="N11" s="2"/>
      <c r="O11" s="6">
        <f>K11/H11*100</f>
        <v>-0.37847404050720429</v>
      </c>
    </row>
    <row r="12" spans="1:15">
      <c r="A12">
        <v>5</v>
      </c>
      <c r="B12" s="2">
        <v>0.3211</v>
      </c>
      <c r="C12" s="2">
        <v>0.36899999999999999</v>
      </c>
      <c r="D12" s="1"/>
      <c r="E12" s="4">
        <f t="shared" si="0"/>
        <v>2.9767312505794008E-3</v>
      </c>
      <c r="F12" s="4">
        <f t="shared" si="1"/>
        <v>1.4891041162227601E-3</v>
      </c>
      <c r="G12" s="1"/>
      <c r="H12" s="5">
        <f>+E12/2*$C$4</f>
        <v>0.36881700194678779</v>
      </c>
      <c r="I12" s="19">
        <f t="shared" si="2"/>
        <v>1.4883656252897004E-3</v>
      </c>
      <c r="J12" s="2"/>
      <c r="K12" s="2">
        <f>+H12-C12</f>
        <v>-1.8299805321220219E-4</v>
      </c>
      <c r="L12" s="2"/>
      <c r="M12" s="2">
        <f>+H12/C12</f>
        <v>0.99950407031649813</v>
      </c>
      <c r="N12" s="2"/>
      <c r="O12" s="6">
        <f>K12/H12*100</f>
        <v>-4.9617575178544725E-2</v>
      </c>
    </row>
    <row r="13" spans="1:15">
      <c r="A13">
        <v>6</v>
      </c>
      <c r="B13" s="2">
        <v>0.247</v>
      </c>
      <c r="C13" s="2">
        <v>0.26719999999999999</v>
      </c>
      <c r="D13" s="1"/>
      <c r="E13" s="4">
        <f t="shared" si="0"/>
        <v>2.2897932696764622E-3</v>
      </c>
      <c r="F13" s="4">
        <f t="shared" si="1"/>
        <v>1.0782889426957222E-3</v>
      </c>
      <c r="G13" s="1"/>
      <c r="H13" s="5">
        <f>+E13/2*$C$4</f>
        <v>0.28370538611291368</v>
      </c>
      <c r="I13" s="19">
        <f t="shared" si="2"/>
        <v>1.1448966348382311E-3</v>
      </c>
      <c r="J13" s="2"/>
      <c r="K13" s="2">
        <f>+H13-C13</f>
        <v>1.6505386112913689E-2</v>
      </c>
      <c r="L13" s="2"/>
      <c r="M13" s="2">
        <f>+H13/C13</f>
        <v>1.061771654614198</v>
      </c>
      <c r="N13" s="2"/>
      <c r="O13" s="6">
        <f>K13/H13*100</f>
        <v>5.8177908918319252</v>
      </c>
    </row>
    <row r="14" spans="1:15">
      <c r="A14">
        <v>7</v>
      </c>
      <c r="B14" s="2">
        <v>0.32429999999999998</v>
      </c>
      <c r="C14" s="2">
        <v>0.3634</v>
      </c>
      <c r="D14" s="1"/>
      <c r="E14" s="4">
        <f t="shared" si="0"/>
        <v>3.0063965884861402E-3</v>
      </c>
      <c r="F14" s="4">
        <f t="shared" si="1"/>
        <v>1.466505246166263E-3</v>
      </c>
      <c r="G14" s="1"/>
      <c r="H14" s="5">
        <f>+E14/2*$C$4</f>
        <v>0.37249253731343279</v>
      </c>
      <c r="I14" s="19">
        <f t="shared" si="2"/>
        <v>1.5031982942430701E-3</v>
      </c>
      <c r="J14" s="2"/>
      <c r="K14" s="2">
        <f>+H14-C14</f>
        <v>9.0925373134327914E-3</v>
      </c>
      <c r="L14" s="2"/>
      <c r="M14" s="2">
        <f>+H14/C14</f>
        <v>1.0250207410936512</v>
      </c>
      <c r="N14" s="2"/>
      <c r="O14" s="6">
        <f>K14/H14*100</f>
        <v>2.4409985174500024</v>
      </c>
    </row>
    <row r="15" spans="1:15">
      <c r="B15" s="1"/>
      <c r="C15" s="1"/>
      <c r="D15" s="1"/>
      <c r="E15" s="1"/>
      <c r="F15" s="1"/>
      <c r="G15" s="1"/>
      <c r="H15" s="7"/>
      <c r="I15" s="7"/>
      <c r="J15" s="1"/>
      <c r="K15" s="1"/>
      <c r="L15" s="1"/>
      <c r="M15" s="1"/>
      <c r="N15" s="1"/>
      <c r="O15" s="1"/>
    </row>
    <row r="17" spans="6:8" ht="18" customHeight="1">
      <c r="F17" s="12" t="s">
        <v>20</v>
      </c>
      <c r="G17" s="12"/>
      <c r="H17" s="12"/>
    </row>
    <row r="18" spans="6:8">
      <c r="F18" s="12"/>
      <c r="G18" s="12"/>
      <c r="H18" s="12"/>
    </row>
    <row r="19" spans="6:8">
      <c r="F19" s="12" t="s">
        <v>21</v>
      </c>
      <c r="G19" s="12"/>
      <c r="H19" s="12"/>
    </row>
    <row r="20" spans="6:8">
      <c r="F20" s="12"/>
      <c r="G20" s="12"/>
      <c r="H20" s="12"/>
    </row>
  </sheetData>
  <mergeCells count="8">
    <mergeCell ref="H6:I6"/>
    <mergeCell ref="F17:H18"/>
    <mergeCell ref="F19:H20"/>
    <mergeCell ref="B6:C6"/>
    <mergeCell ref="E6:F6"/>
    <mergeCell ref="B1:C2"/>
    <mergeCell ref="E1:F2"/>
    <mergeCell ref="E3:F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</dc:creator>
  <cp:lastModifiedBy>Test</cp:lastModifiedBy>
  <dcterms:created xsi:type="dcterms:W3CDTF">2020-09-30T08:53:32Z</dcterms:created>
  <dcterms:modified xsi:type="dcterms:W3CDTF">2020-10-07T15:34:27Z</dcterms:modified>
</cp:coreProperties>
</file>